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<sst xmlns="http://schemas.openxmlformats.org/spreadsheetml/2006/main" count="132" uniqueCount="104">
  <si>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</si>
  <si>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</si>
  <si>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</si>
  <si>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</si>
  <si>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</si>
  <si>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</si>
  <si>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</si>
  <si>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</si>
  <si>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</si>
  <si>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</si>
  <si>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</si>
  <si>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</si>
  <si>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</si>
  <si>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</si>
  <si>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</si>
  <si>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</si>
  <si>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</si>
  <si>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</si>
  <si>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</si>
  <si>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</si>
  <si>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</si>
  <si>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</si>
  <si>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</si>
  <si>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</si>
  <si>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</si>
  <si>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</si>
  <si>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</si>
  <si>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</si>
  <si>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</si>
  <si>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</si>
  <si>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</si>
  <si>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</si>
  <si>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</si>
  <si>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</si>
  <si>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</si>
  <si>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</si>
  <si>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</si>
  <si>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</si>
  <si>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</si>
  <si>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</si>
  <si>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</si>
  <si>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</si>
  <si>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</si>
  <si>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</si>
  <si>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</si>
  <si>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</si>
  <si>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</si>
  <si>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</si>
  <si>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</si>
  <si>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</si>
  <si>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</si>
  <si>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</si>
  <si>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</si>
  <si>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</si>
  <si>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</si>
  <si>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</si>
  <si>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</si>
  <si>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</si>
  <si>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</si>
  <si>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</si>
  <si>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</si>
  <si>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</si>
  <si>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</si>
  <si>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</si>
  <si>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</si>
  <si>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</si>
  <si>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</si>
  <si>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</si>
  <si>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</si>
  <si>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</si>
  <si>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</si>
  <si>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</si>
  <si>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</si>
  <si>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</si>
  <si>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</si>
  <si>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</si>
  <si>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</si>
  <si>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</si>
  <si>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</si>
  <si>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</si>
  <si>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</si>
  <si>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</si>
  <si>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</si>
  <si>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</si>
  <si>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</si>
  <si>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</si>
  <si>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</si>
  <si>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</si>
  <si>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</si>
  <si>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</si>
  <si>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</si>
  <si>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</si>
  <si>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</si>
  <si>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</si>
  <si>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</si>
  <si>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</si>
  <si>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за ДЕЙНОСТТА НА ДЪРЖАВНИТЕ СЪДЕБНИ ИЗПЪЛНИТЕЛИ В РАЙОННИТЕ СЪДИЛИЩА ПРЕЗ 2010Г.</t>
  </si>
  <si>
    <t>гр. Елин Пелин</t>
  </si>
  <si>
    <t>Дата:10.01.2011г.</t>
  </si>
  <si>
    <t>Град:Елин Пелин</t>
  </si>
  <si>
    <t>Съставил:Иванка Благоева</t>
  </si>
  <si>
    <t>Тел:0725 60175</t>
  </si>
  <si>
    <t>Адм.секретар:Л.Николчова</t>
  </si>
  <si>
    <t>Председател:Георги Мулешков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</si>
</sst>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A10">
      <selection activeCell="Q26" sqref="Q26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97</v>
      </c>
      <c r="B3" s="34"/>
      <c r="C3" s="35" t="s">
        <v>26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96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652</v>
      </c>
      <c r="D20" s="65">
        <f aca="true" t="shared" si="0" ref="D20:R20">SUM(D21+D24+D28+D33+D34)</f>
        <v>70</v>
      </c>
      <c r="E20" s="65">
        <f t="shared" si="0"/>
        <v>722</v>
      </c>
      <c r="F20" s="65">
        <f t="shared" si="0"/>
        <v>45</v>
      </c>
      <c r="G20" s="65">
        <f t="shared" si="0"/>
        <v>27</v>
      </c>
      <c r="H20" s="65">
        <f t="shared" si="0"/>
        <v>6</v>
      </c>
      <c r="I20" s="65">
        <f>E20-SUM(F20:H20)</f>
        <v>644</v>
      </c>
      <c r="J20" s="65">
        <f t="shared" si="0"/>
        <v>6</v>
      </c>
      <c r="K20" s="65">
        <f t="shared" si="0"/>
        <v>3</v>
      </c>
      <c r="L20" s="65">
        <f t="shared" si="0"/>
        <v>0</v>
      </c>
      <c r="M20" s="65">
        <f t="shared" si="0"/>
        <v>1</v>
      </c>
      <c r="N20" s="65">
        <f t="shared" si="0"/>
        <v>0</v>
      </c>
      <c r="O20" s="65">
        <f t="shared" si="0"/>
        <v>5</v>
      </c>
      <c r="P20" s="65">
        <f t="shared" si="0"/>
        <v>0</v>
      </c>
      <c r="Q20" s="65">
        <f t="shared" si="0"/>
        <v>1178</v>
      </c>
      <c r="R20" s="65">
        <f t="shared" si="0"/>
        <v>1074</v>
      </c>
    </row>
    <row r="21" spans="1:18" ht="26.25" customHeight="1">
      <c r="A21" s="66" t="s">
        <v>28</v>
      </c>
      <c r="B21" s="64" t="s">
        <v>6</v>
      </c>
      <c r="C21" s="65">
        <f>SUM(C22+C23)</f>
        <v>2</v>
      </c>
      <c r="D21" s="65">
        <f aca="true" t="shared" si="1" ref="D21:R21">SUM(D22+D23)</f>
        <v>0</v>
      </c>
      <c r="E21" s="65">
        <f t="shared" si="1"/>
        <v>2</v>
      </c>
      <c r="F21" s="65">
        <f t="shared" si="1"/>
        <v>0</v>
      </c>
      <c r="G21" s="65">
        <f t="shared" si="1"/>
        <v>1</v>
      </c>
      <c r="H21" s="65">
        <f t="shared" si="1"/>
        <v>0</v>
      </c>
      <c r="I21" s="65">
        <f aca="true" t="shared" si="2" ref="I21:I34">E21-SUM(F21:H21)</f>
        <v>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10</v>
      </c>
      <c r="R21" s="65">
        <f t="shared" si="1"/>
        <v>6</v>
      </c>
    </row>
    <row r="22" spans="1:18" ht="26.25" customHeight="1">
      <c r="A22" s="66" t="s">
        <v>79</v>
      </c>
      <c r="B22" s="64" t="s">
        <v>7</v>
      </c>
      <c r="C22" s="31">
        <v>2</v>
      </c>
      <c r="D22" s="31"/>
      <c r="E22" s="65">
        <f>SUM(C22+D22)</f>
        <v>2</v>
      </c>
      <c r="F22" s="31"/>
      <c r="G22" s="31">
        <v>1</v>
      </c>
      <c r="H22" s="31"/>
      <c r="I22" s="65">
        <f t="shared" si="2"/>
        <v>1</v>
      </c>
      <c r="J22" s="31"/>
      <c r="K22" s="31"/>
      <c r="L22" s="32"/>
      <c r="M22" s="32"/>
      <c r="N22" s="32"/>
      <c r="O22" s="32"/>
      <c r="P22" s="32"/>
      <c r="Q22" s="32">
        <v>10</v>
      </c>
      <c r="R22" s="32">
        <v>6</v>
      </c>
    </row>
    <row r="23" spans="1:18" ht="26.25" customHeight="1">
      <c r="A23" s="66" t="s">
        <v>29</v>
      </c>
      <c r="B23" s="64" t="s">
        <v>8</v>
      </c>
      <c r="C23" s="31"/>
      <c r="D23" s="31"/>
      <c r="E23" s="65">
        <f>SUM(C23+D23)</f>
        <v>0</v>
      </c>
      <c r="F23" s="31"/>
      <c r="G23" s="31">
        <v>0</v>
      </c>
      <c r="H23" s="31"/>
      <c r="I23" s="65">
        <f t="shared" si="2"/>
        <v>0</v>
      </c>
      <c r="J23" s="31"/>
      <c r="K23" s="31"/>
      <c r="L23" s="32"/>
      <c r="M23" s="32"/>
      <c r="N23" s="32"/>
      <c r="O23" s="32"/>
      <c r="P23" s="32"/>
      <c r="Q23" s="32"/>
      <c r="R23" s="32"/>
    </row>
    <row r="24" spans="1:18" ht="27" customHeight="1">
      <c r="A24" s="66" t="s">
        <v>81</v>
      </c>
      <c r="B24" s="64" t="s">
        <v>9</v>
      </c>
      <c r="C24" s="65">
        <f>SUM(C25:C27)</f>
        <v>204</v>
      </c>
      <c r="D24" s="65">
        <f aca="true" t="shared" si="3" ref="D24:R24">SUM(D25:D27)</f>
        <v>17</v>
      </c>
      <c r="E24" s="65">
        <f t="shared" si="3"/>
        <v>221</v>
      </c>
      <c r="F24" s="65">
        <f t="shared" si="3"/>
        <v>10</v>
      </c>
      <c r="G24" s="65">
        <f t="shared" si="3"/>
        <v>4</v>
      </c>
      <c r="H24" s="65">
        <f t="shared" si="3"/>
        <v>3</v>
      </c>
      <c r="I24" s="65">
        <f t="shared" si="2"/>
        <v>204</v>
      </c>
      <c r="J24" s="65">
        <f t="shared" si="3"/>
        <v>4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4</v>
      </c>
      <c r="P24" s="65">
        <f t="shared" si="3"/>
        <v>0</v>
      </c>
      <c r="Q24" s="65">
        <f t="shared" si="3"/>
        <v>381</v>
      </c>
      <c r="R24" s="65">
        <f t="shared" si="3"/>
        <v>345</v>
      </c>
    </row>
    <row r="25" spans="1:18" ht="27" customHeight="1">
      <c r="A25" s="66" t="s">
        <v>73</v>
      </c>
      <c r="B25" s="64" t="s">
        <v>20</v>
      </c>
      <c r="C25" s="31">
        <v>58</v>
      </c>
      <c r="D25" s="31">
        <v>7</v>
      </c>
      <c r="E25" s="65">
        <f>SUM(C25+D25)</f>
        <v>65</v>
      </c>
      <c r="F25" s="31"/>
      <c r="G25" s="31"/>
      <c r="H25" s="31">
        <v>1</v>
      </c>
      <c r="I25" s="65">
        <f t="shared" si="2"/>
        <v>64</v>
      </c>
      <c r="J25" s="31">
        <v>1</v>
      </c>
      <c r="K25" s="31"/>
      <c r="L25" s="32"/>
      <c r="M25" s="32"/>
      <c r="N25" s="32"/>
      <c r="O25" s="32"/>
      <c r="P25" s="32"/>
      <c r="Q25" s="32">
        <v>213</v>
      </c>
      <c r="R25" s="32">
        <v>192</v>
      </c>
    </row>
    <row r="26" spans="1:18" ht="27" customHeight="1">
      <c r="A26" s="63" t="s">
        <v>30</v>
      </c>
      <c r="B26" s="64" t="s">
        <v>10</v>
      </c>
      <c r="C26" s="31">
        <v>106</v>
      </c>
      <c r="D26" s="31">
        <v>8</v>
      </c>
      <c r="E26" s="65">
        <f>SUM(C26+D26)</f>
        <v>114</v>
      </c>
      <c r="F26" s="31">
        <v>7</v>
      </c>
      <c r="G26" s="31">
        <v>4</v>
      </c>
      <c r="H26" s="31">
        <v>1</v>
      </c>
      <c r="I26" s="65">
        <f t="shared" si="2"/>
        <v>102</v>
      </c>
      <c r="J26" s="31">
        <v>3</v>
      </c>
      <c r="K26" s="31">
        <v>1</v>
      </c>
      <c r="L26" s="32"/>
      <c r="M26" s="32"/>
      <c r="N26" s="32"/>
      <c r="O26" s="32">
        <v>4</v>
      </c>
      <c r="P26" s="32"/>
      <c r="Q26" s="32">
        <v>117</v>
      </c>
      <c r="R26" s="32">
        <v>102</v>
      </c>
    </row>
    <row r="27" spans="1:18" ht="27" customHeight="1">
      <c r="A27" s="63" t="s">
        <v>35</v>
      </c>
      <c r="B27" s="64" t="s">
        <v>36</v>
      </c>
      <c r="C27" s="31">
        <v>40</v>
      </c>
      <c r="D27" s="31">
        <v>2</v>
      </c>
      <c r="E27" s="65">
        <f aca="true" t="shared" si="4" ref="E27:E34">SUM(C27+D27)</f>
        <v>42</v>
      </c>
      <c r="F27" s="31">
        <v>3</v>
      </c>
      <c r="G27" s="31">
        <v>0</v>
      </c>
      <c r="H27" s="31">
        <v>1</v>
      </c>
      <c r="I27" s="65">
        <f t="shared" si="2"/>
        <v>38</v>
      </c>
      <c r="J27" s="31"/>
      <c r="K27" s="31"/>
      <c r="L27" s="32"/>
      <c r="M27" s="32"/>
      <c r="N27" s="32"/>
      <c r="O27" s="32"/>
      <c r="P27" s="32"/>
      <c r="Q27" s="32">
        <v>51</v>
      </c>
      <c r="R27" s="32">
        <v>51</v>
      </c>
    </row>
    <row r="28" spans="1:18" ht="26.25" customHeight="1">
      <c r="A28" s="66" t="s">
        <v>52</v>
      </c>
      <c r="B28" s="64" t="s">
        <v>11</v>
      </c>
      <c r="C28" s="65">
        <f>SUM(C29:C32)</f>
        <v>436</v>
      </c>
      <c r="D28" s="65">
        <f aca="true" t="shared" si="5" ref="D28:R28">SUM(D29:D32)</f>
        <v>53</v>
      </c>
      <c r="E28" s="65">
        <f t="shared" si="5"/>
        <v>489</v>
      </c>
      <c r="F28" s="65">
        <f t="shared" si="5"/>
        <v>35</v>
      </c>
      <c r="G28" s="65">
        <f t="shared" si="5"/>
        <v>22</v>
      </c>
      <c r="H28" s="65">
        <f t="shared" si="5"/>
        <v>3</v>
      </c>
      <c r="I28" s="65">
        <f t="shared" si="2"/>
        <v>429</v>
      </c>
      <c r="J28" s="65">
        <f t="shared" si="5"/>
        <v>2</v>
      </c>
      <c r="K28" s="65">
        <f t="shared" si="5"/>
        <v>2</v>
      </c>
      <c r="L28" s="65">
        <f t="shared" si="5"/>
        <v>0</v>
      </c>
      <c r="M28" s="65">
        <f t="shared" si="5"/>
        <v>1</v>
      </c>
      <c r="N28" s="65">
        <f t="shared" si="5"/>
        <v>0</v>
      </c>
      <c r="O28" s="65">
        <f t="shared" si="5"/>
        <v>1</v>
      </c>
      <c r="P28" s="65">
        <f t="shared" si="5"/>
        <v>0</v>
      </c>
      <c r="Q28" s="65">
        <f t="shared" si="5"/>
        <v>775</v>
      </c>
      <c r="R28" s="65">
        <f t="shared" si="5"/>
        <v>713</v>
      </c>
    </row>
    <row r="29" spans="1:18" ht="27" customHeight="1">
      <c r="A29" s="66" t="s">
        <v>31</v>
      </c>
      <c r="B29" s="64" t="s">
        <v>12</v>
      </c>
      <c r="C29" s="31">
        <v>247</v>
      </c>
      <c r="D29" s="31">
        <v>13</v>
      </c>
      <c r="E29" s="65">
        <f t="shared" si="4"/>
        <v>260</v>
      </c>
      <c r="F29" s="31">
        <v>8</v>
      </c>
      <c r="G29" s="31">
        <v>2</v>
      </c>
      <c r="H29" s="31"/>
      <c r="I29" s="65">
        <f t="shared" si="2"/>
        <v>250</v>
      </c>
      <c r="J29" s="31">
        <v>2</v>
      </c>
      <c r="K29" s="31"/>
      <c r="L29" s="32"/>
      <c r="M29" s="32"/>
      <c r="N29" s="32"/>
      <c r="O29" s="32"/>
      <c r="P29" s="32"/>
      <c r="Q29" s="32">
        <v>426</v>
      </c>
      <c r="R29" s="32">
        <v>402</v>
      </c>
    </row>
    <row r="30" spans="1:18" ht="27" customHeight="1">
      <c r="A30" s="63" t="s">
        <v>32</v>
      </c>
      <c r="B30" s="64" t="s">
        <v>13</v>
      </c>
      <c r="C30" s="31">
        <v>64</v>
      </c>
      <c r="D30" s="31">
        <v>10</v>
      </c>
      <c r="E30" s="65">
        <f t="shared" si="4"/>
        <v>74</v>
      </c>
      <c r="F30" s="31">
        <v>6</v>
      </c>
      <c r="G30" s="31">
        <v>6</v>
      </c>
      <c r="H30" s="31">
        <v>2</v>
      </c>
      <c r="I30" s="65">
        <f t="shared" si="2"/>
        <v>60</v>
      </c>
      <c r="J30" s="31"/>
      <c r="K30" s="31"/>
      <c r="L30" s="32"/>
      <c r="M30" s="32">
        <v>1</v>
      </c>
      <c r="N30" s="32"/>
      <c r="O30" s="32">
        <v>1</v>
      </c>
      <c r="P30" s="32"/>
      <c r="Q30" s="32">
        <v>126</v>
      </c>
      <c r="R30" s="32">
        <v>113</v>
      </c>
    </row>
    <row r="31" spans="1:18" ht="27" customHeight="1">
      <c r="A31" s="63" t="s">
        <v>37</v>
      </c>
      <c r="B31" s="64" t="s">
        <v>14</v>
      </c>
      <c r="C31" s="31">
        <v>12</v>
      </c>
      <c r="D31" s="31"/>
      <c r="E31" s="65">
        <f t="shared" si="4"/>
        <v>12</v>
      </c>
      <c r="F31" s="31"/>
      <c r="G31" s="31">
        <v>1</v>
      </c>
      <c r="H31" s="31"/>
      <c r="I31" s="65">
        <f t="shared" si="2"/>
        <v>11</v>
      </c>
      <c r="J31" s="31"/>
      <c r="K31" s="31"/>
      <c r="L31" s="32"/>
      <c r="M31" s="32"/>
      <c r="N31" s="32"/>
      <c r="O31" s="32"/>
      <c r="P31" s="32"/>
      <c r="Q31" s="32">
        <v>2</v>
      </c>
      <c r="R31" s="32">
        <v>2</v>
      </c>
    </row>
    <row r="32" spans="1:18" ht="27" customHeight="1">
      <c r="A32" s="63" t="s">
        <v>38</v>
      </c>
      <c r="B32" s="64" t="s">
        <v>39</v>
      </c>
      <c r="C32" s="31">
        <v>113</v>
      </c>
      <c r="D32" s="31">
        <v>30</v>
      </c>
      <c r="E32" s="65">
        <f t="shared" si="4"/>
        <v>143</v>
      </c>
      <c r="F32" s="31">
        <v>21</v>
      </c>
      <c r="G32" s="31">
        <v>13</v>
      </c>
      <c r="H32" s="31">
        <v>1</v>
      </c>
      <c r="I32" s="65">
        <f t="shared" si="2"/>
        <v>108</v>
      </c>
      <c r="J32" s="31"/>
      <c r="K32" s="31">
        <v>2</v>
      </c>
      <c r="L32" s="32"/>
      <c r="M32" s="32"/>
      <c r="N32" s="32"/>
      <c r="O32" s="32"/>
      <c r="P32" s="32"/>
      <c r="Q32" s="32">
        <v>221</v>
      </c>
      <c r="R32" s="32">
        <v>196</v>
      </c>
    </row>
    <row r="33" spans="1:18" ht="26.25" customHeight="1">
      <c r="A33" s="66" t="s">
        <v>33</v>
      </c>
      <c r="B33" s="64" t="s">
        <v>15</v>
      </c>
      <c r="C33" s="31"/>
      <c r="D33" s="31"/>
      <c r="E33" s="65">
        <f t="shared" si="4"/>
        <v>0</v>
      </c>
      <c r="F33" s="31"/>
      <c r="G33" s="31"/>
      <c r="H33" s="31"/>
      <c r="I33" s="65">
        <f t="shared" si="2"/>
        <v>0</v>
      </c>
      <c r="J33" s="31"/>
      <c r="K33" s="31"/>
      <c r="L33" s="32"/>
      <c r="M33" s="32"/>
      <c r="N33" s="32"/>
      <c r="O33" s="32"/>
      <c r="P33" s="32"/>
      <c r="Q33" s="32"/>
      <c r="R33" s="32"/>
    </row>
    <row r="34" spans="1:18" ht="26.25" customHeight="1">
      <c r="A34" s="66" t="s">
        <v>70</v>
      </c>
      <c r="B34" s="64" t="s">
        <v>71</v>
      </c>
      <c r="C34" s="31">
        <v>10</v>
      </c>
      <c r="D34" s="31"/>
      <c r="E34" s="65">
        <f t="shared" si="4"/>
        <v>10</v>
      </c>
      <c r="F34" s="31"/>
      <c r="G34" s="31"/>
      <c r="H34" s="31"/>
      <c r="I34" s="65">
        <f t="shared" si="2"/>
        <v>10</v>
      </c>
      <c r="J34" s="31"/>
      <c r="K34" s="31"/>
      <c r="L34" s="32"/>
      <c r="M34" s="32"/>
      <c r="N34" s="32"/>
      <c r="O34" s="32"/>
      <c r="P34" s="32"/>
      <c r="Q34" s="32">
        <v>12</v>
      </c>
      <c r="R34" s="32">
        <v>10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7">
      <selection activeCell="G25" sqref="G25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2470926</v>
      </c>
      <c r="D14" s="28">
        <f aca="true" t="shared" si="0" ref="D14:N14">SUM(D15+D18+D22+D27)</f>
        <v>575839</v>
      </c>
      <c r="E14" s="28">
        <f t="shared" si="0"/>
        <v>3046765</v>
      </c>
      <c r="F14" s="28">
        <f t="shared" si="0"/>
        <v>187138</v>
      </c>
      <c r="G14" s="28">
        <f t="shared" si="0"/>
        <v>13585</v>
      </c>
      <c r="H14" s="28">
        <f t="shared" si="0"/>
        <v>4010</v>
      </c>
      <c r="I14" s="28">
        <f t="shared" si="0"/>
        <v>0</v>
      </c>
      <c r="J14" s="28">
        <f t="shared" si="0"/>
        <v>21546</v>
      </c>
      <c r="K14" s="28">
        <f t="shared" si="0"/>
        <v>147997</v>
      </c>
      <c r="L14" s="28">
        <f t="shared" si="0"/>
        <v>48643</v>
      </c>
      <c r="M14" s="28">
        <f t="shared" si="0"/>
        <v>123017</v>
      </c>
      <c r="N14" s="28">
        <f t="shared" si="0"/>
        <v>2775751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1624</v>
      </c>
      <c r="D15" s="28">
        <f aca="true" t="shared" si="1" ref="D15:M15">SUM(D16+D17)</f>
        <v>0</v>
      </c>
      <c r="E15" s="28">
        <f t="shared" si="1"/>
        <v>1624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>SUM(N16+N17)</f>
        <v>1624</v>
      </c>
    </row>
    <row r="16" spans="1:14" ht="26.25" customHeight="1">
      <c r="A16" s="20" t="s">
        <v>92</v>
      </c>
      <c r="B16" s="23" t="s">
        <v>7</v>
      </c>
      <c r="C16" s="30">
        <v>1624</v>
      </c>
      <c r="D16" s="30">
        <v>0</v>
      </c>
      <c r="E16" s="29">
        <f aca="true" t="shared" si="2" ref="E16:E27">SUM(C16+D16)</f>
        <v>1624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1624</v>
      </c>
    </row>
    <row r="17" spans="1:14" ht="13.5">
      <c r="A17" s="20" t="s">
        <v>29</v>
      </c>
      <c r="B17" s="23" t="s">
        <v>8</v>
      </c>
      <c r="C17" s="30"/>
      <c r="D17" s="30"/>
      <c r="E17" s="29">
        <f t="shared" si="2"/>
        <v>0</v>
      </c>
      <c r="F17" s="29">
        <f t="shared" si="3"/>
        <v>0</v>
      </c>
      <c r="G17" s="30"/>
      <c r="H17" s="30"/>
      <c r="I17" s="30"/>
      <c r="J17" s="30"/>
      <c r="K17" s="30"/>
      <c r="L17" s="30"/>
      <c r="M17" s="30"/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2327171</v>
      </c>
      <c r="D18" s="28">
        <f aca="true" t="shared" si="4" ref="D18:N18">SUM(D19:D21)</f>
        <v>197850</v>
      </c>
      <c r="E18" s="28">
        <f t="shared" si="4"/>
        <v>2525021</v>
      </c>
      <c r="F18" s="28">
        <f t="shared" si="4"/>
        <v>79181</v>
      </c>
      <c r="G18" s="28">
        <f t="shared" si="4"/>
        <v>9290</v>
      </c>
      <c r="H18" s="28">
        <f t="shared" si="4"/>
        <v>2910</v>
      </c>
      <c r="I18" s="28">
        <f t="shared" si="4"/>
        <v>0</v>
      </c>
      <c r="J18" s="28">
        <f t="shared" si="4"/>
        <v>8358</v>
      </c>
      <c r="K18" s="28">
        <f t="shared" si="4"/>
        <v>58623</v>
      </c>
      <c r="L18" s="28">
        <f t="shared" si="4"/>
        <v>11704</v>
      </c>
      <c r="M18" s="28">
        <f t="shared" si="4"/>
        <v>92754</v>
      </c>
      <c r="N18" s="28">
        <f t="shared" si="4"/>
        <v>2373644</v>
      </c>
    </row>
    <row r="19" spans="1:14" ht="26.25" customHeight="1">
      <c r="A19" s="20" t="s">
        <v>93</v>
      </c>
      <c r="B19" s="23" t="s">
        <v>20</v>
      </c>
      <c r="C19" s="30">
        <v>387479</v>
      </c>
      <c r="D19" s="30">
        <v>82730</v>
      </c>
      <c r="E19" s="29">
        <f t="shared" si="2"/>
        <v>470209</v>
      </c>
      <c r="F19" s="29">
        <f t="shared" si="3"/>
        <v>18434</v>
      </c>
      <c r="G19" s="30">
        <v>2192</v>
      </c>
      <c r="H19" s="30">
        <v>2200</v>
      </c>
      <c r="I19" s="30"/>
      <c r="J19" s="30">
        <v>3176</v>
      </c>
      <c r="K19" s="30">
        <v>10866</v>
      </c>
      <c r="L19" s="30">
        <v>2795</v>
      </c>
      <c r="M19" s="30">
        <v>54864</v>
      </c>
      <c r="N19" s="28">
        <f>SUM(E19-K19-M19)</f>
        <v>404479</v>
      </c>
    </row>
    <row r="20" spans="1:14" ht="25.5" customHeight="1">
      <c r="A20" s="19" t="s">
        <v>30</v>
      </c>
      <c r="B20" s="23" t="s">
        <v>10</v>
      </c>
      <c r="C20" s="30">
        <v>1240659</v>
      </c>
      <c r="D20" s="30">
        <v>65809</v>
      </c>
      <c r="E20" s="29">
        <f t="shared" si="2"/>
        <v>1306468</v>
      </c>
      <c r="F20" s="29">
        <f t="shared" si="3"/>
        <v>42321</v>
      </c>
      <c r="G20" s="30">
        <v>2666</v>
      </c>
      <c r="H20" s="30">
        <v>350</v>
      </c>
      <c r="I20" s="30"/>
      <c r="J20" s="30">
        <v>3932</v>
      </c>
      <c r="K20" s="30">
        <v>35373</v>
      </c>
      <c r="L20" s="30">
        <v>8152</v>
      </c>
      <c r="M20" s="30">
        <v>37057</v>
      </c>
      <c r="N20" s="28">
        <f>SUM(E20-K20-M20)</f>
        <v>1234038</v>
      </c>
    </row>
    <row r="21" spans="1:14" ht="25.5" customHeight="1">
      <c r="A21" s="19" t="s">
        <v>35</v>
      </c>
      <c r="B21" s="23" t="s">
        <v>36</v>
      </c>
      <c r="C21" s="30">
        <v>699033</v>
      </c>
      <c r="D21" s="30">
        <v>49311</v>
      </c>
      <c r="E21" s="29">
        <f t="shared" si="2"/>
        <v>748344</v>
      </c>
      <c r="F21" s="29">
        <f t="shared" si="3"/>
        <v>18426</v>
      </c>
      <c r="G21" s="30">
        <v>4432</v>
      </c>
      <c r="H21" s="30">
        <v>360</v>
      </c>
      <c r="I21" s="30"/>
      <c r="J21" s="30">
        <v>1250</v>
      </c>
      <c r="K21" s="30">
        <v>12384</v>
      </c>
      <c r="L21" s="30">
        <v>757</v>
      </c>
      <c r="M21" s="30">
        <v>833</v>
      </c>
      <c r="N21" s="28">
        <f>SUM(E21-K21-M21)</f>
        <v>735127</v>
      </c>
    </row>
    <row r="22" spans="1:14" ht="26.25" customHeight="1">
      <c r="A22" s="20" t="s">
        <v>52</v>
      </c>
      <c r="B22" s="23" t="s">
        <v>11</v>
      </c>
      <c r="C22" s="28">
        <f>SUM(C23:C26)</f>
        <v>142131</v>
      </c>
      <c r="D22" s="28">
        <f aca="true" t="shared" si="5" ref="D22:M22">SUM(D23:D26)</f>
        <v>377989</v>
      </c>
      <c r="E22" s="28">
        <f t="shared" si="5"/>
        <v>520120</v>
      </c>
      <c r="F22" s="28">
        <f t="shared" si="5"/>
        <v>107957</v>
      </c>
      <c r="G22" s="28">
        <f t="shared" si="5"/>
        <v>4295</v>
      </c>
      <c r="H22" s="28">
        <f t="shared" si="5"/>
        <v>1100</v>
      </c>
      <c r="I22" s="28">
        <f t="shared" si="5"/>
        <v>0</v>
      </c>
      <c r="J22" s="28">
        <f t="shared" si="5"/>
        <v>13188</v>
      </c>
      <c r="K22" s="28">
        <f t="shared" si="5"/>
        <v>89374</v>
      </c>
      <c r="L22" s="28">
        <f t="shared" si="5"/>
        <v>36939</v>
      </c>
      <c r="M22" s="28">
        <f t="shared" si="5"/>
        <v>30263</v>
      </c>
      <c r="N22" s="28">
        <f>SUM(N23:N26)</f>
        <v>400483</v>
      </c>
    </row>
    <row r="23" spans="1:14" ht="26.25" customHeight="1">
      <c r="A23" s="20" t="s">
        <v>94</v>
      </c>
      <c r="B23" s="23" t="s">
        <v>12</v>
      </c>
      <c r="C23" s="30">
        <v>4119</v>
      </c>
      <c r="D23" s="30">
        <v>37543</v>
      </c>
      <c r="E23" s="29">
        <f t="shared" si="2"/>
        <v>41662</v>
      </c>
      <c r="F23" s="29">
        <f t="shared" si="3"/>
        <v>47859</v>
      </c>
      <c r="G23" s="30">
        <v>743</v>
      </c>
      <c r="H23" s="30">
        <v>100</v>
      </c>
      <c r="I23" s="30"/>
      <c r="J23" s="30">
        <v>7538</v>
      </c>
      <c r="K23" s="30">
        <v>39478</v>
      </c>
      <c r="L23" s="30">
        <v>10861</v>
      </c>
      <c r="M23" s="30"/>
      <c r="N23" s="28">
        <f>SUM(E23-K23-M23)</f>
        <v>2184</v>
      </c>
    </row>
    <row r="24" spans="1:14" ht="13.5">
      <c r="A24" s="19" t="s">
        <v>32</v>
      </c>
      <c r="B24" s="23" t="s">
        <v>13</v>
      </c>
      <c r="C24" s="30">
        <v>77292</v>
      </c>
      <c r="D24" s="30">
        <v>50533</v>
      </c>
      <c r="E24" s="29">
        <f t="shared" si="2"/>
        <v>127825</v>
      </c>
      <c r="F24" s="29">
        <f t="shared" si="3"/>
        <v>5688</v>
      </c>
      <c r="G24" s="30"/>
      <c r="H24" s="30"/>
      <c r="I24" s="30"/>
      <c r="J24" s="30">
        <v>354</v>
      </c>
      <c r="K24" s="30">
        <v>5334</v>
      </c>
      <c r="L24" s="30"/>
      <c r="M24" s="30">
        <v>22298</v>
      </c>
      <c r="N24" s="28">
        <f>SUM(E24-K24-M24)</f>
        <v>100193</v>
      </c>
    </row>
    <row r="25" spans="1:14" ht="13.5">
      <c r="A25" s="19" t="s">
        <v>37</v>
      </c>
      <c r="B25" s="23" t="s">
        <v>14</v>
      </c>
      <c r="C25" s="30"/>
      <c r="D25" s="30"/>
      <c r="E25" s="29">
        <f t="shared" si="2"/>
        <v>0</v>
      </c>
      <c r="F25" s="29">
        <f t="shared" si="3"/>
        <v>0</v>
      </c>
      <c r="G25" s="30"/>
      <c r="H25" s="30"/>
      <c r="I25" s="30"/>
      <c r="J25" s="30"/>
      <c r="K25" s="30"/>
      <c r="L25" s="30"/>
      <c r="M25" s="30"/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60720</v>
      </c>
      <c r="D26" s="30">
        <v>289913</v>
      </c>
      <c r="E26" s="29">
        <f t="shared" si="2"/>
        <v>350633</v>
      </c>
      <c r="F26" s="29">
        <f t="shared" si="3"/>
        <v>54410</v>
      </c>
      <c r="G26" s="30">
        <v>3552</v>
      </c>
      <c r="H26" s="30">
        <v>1000</v>
      </c>
      <c r="I26" s="30"/>
      <c r="J26" s="30">
        <v>5296</v>
      </c>
      <c r="K26" s="30">
        <v>44562</v>
      </c>
      <c r="L26" s="30">
        <v>26078</v>
      </c>
      <c r="M26" s="30">
        <v>7965</v>
      </c>
      <c r="N26" s="28">
        <f>SUM(E26-K26-M26)</f>
        <v>298106</v>
      </c>
    </row>
    <row r="27" spans="1:14" ht="26.25" customHeight="1">
      <c r="A27" s="24" t="s">
        <v>33</v>
      </c>
      <c r="B27" s="23" t="s">
        <v>15</v>
      </c>
      <c r="C27" s="30"/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98</v>
      </c>
      <c r="B30" s="115" t="s">
        <v>100</v>
      </c>
      <c r="C30" s="115"/>
      <c r="D30" s="115"/>
      <c r="E30" s="115"/>
      <c r="F30" s="115"/>
      <c r="G30" s="17"/>
      <c r="H30" s="17"/>
      <c r="I30" s="17"/>
      <c r="J30" s="117" t="s">
        <v>102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16" t="s">
        <v>101</v>
      </c>
      <c r="C32" s="116"/>
      <c r="D32" s="116"/>
      <c r="E32" s="116"/>
      <c r="F32" s="116"/>
      <c r="G32" s="16"/>
      <c r="H32" s="16"/>
      <c r="I32" s="16"/>
      <c r="J32" s="117" t="s">
        <v>103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Nikolchova</cp:lastModifiedBy>
  <cp:lastPrinted>2011-01-10T12:02:35Z</cp:lastPrinted>
  <dcterms:created xsi:type="dcterms:W3CDTF">2003-10-20T11:34:47Z</dcterms:created>
  <dcterms:modified xsi:type="dcterms:W3CDTF">2011-01-25T12:59:07Z</dcterms:modified>
  <cp:category/>
  <cp:version/>
  <cp:contentType/>
  <cp:contentStatus/>
</cp:coreProperties>
</file>